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.AzureAD\Dropbox\Gussjö intresseförening\Ekonomi\Rapporter\"/>
    </mc:Choice>
  </mc:AlternateContent>
  <xr:revisionPtr revIDLastSave="0" documentId="8_{CCC8E9F7-0B99-4A7C-A8FB-B0F760286BB1}" xr6:coauthVersionLast="47" xr6:coauthVersionMax="47" xr10:uidLastSave="{00000000-0000-0000-0000-000000000000}"/>
  <bookViews>
    <workbookView xWindow="-108" yWindow="-108" windowWidth="23256" windowHeight="12576" xr2:uid="{3A62FF33-C1BB-40F4-A781-CB3525D6B3A3}"/>
  </bookViews>
  <sheets>
    <sheet name="2025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17" i="1" l="1"/>
  <c r="E41" i="1" s="1"/>
  <c r="E17" i="1"/>
  <c r="E39" i="1"/>
  <c r="D17" i="1"/>
  <c r="G14" i="1"/>
  <c r="G27" i="1"/>
  <c r="G16" i="1"/>
  <c r="G13" i="1"/>
  <c r="G11" i="1"/>
  <c r="G10" i="1"/>
  <c r="G9" i="1"/>
  <c r="G8" i="1"/>
  <c r="G12" i="1"/>
  <c r="G7" i="1"/>
  <c r="B39" i="1"/>
  <c r="B17" i="1" l="1"/>
  <c r="B41" i="1" l="1"/>
</calcChain>
</file>

<file path=xl/sharedStrings.xml><?xml version="1.0" encoding="utf-8"?>
<sst xmlns="http://schemas.openxmlformats.org/spreadsheetml/2006/main" count="46" uniqueCount="44">
  <si>
    <t>Intäkter</t>
  </si>
  <si>
    <t>Medlemsavgifter</t>
  </si>
  <si>
    <t>Hyresintäkter</t>
  </si>
  <si>
    <t>Ställplatser</t>
  </si>
  <si>
    <t>Bidrag</t>
  </si>
  <si>
    <t>Övriga ersättningar intäkter</t>
  </si>
  <si>
    <t>Kostnader</t>
  </si>
  <si>
    <t>Material</t>
  </si>
  <si>
    <t>Lokalhyra</t>
  </si>
  <si>
    <t>El e.om</t>
  </si>
  <si>
    <t>Elnät</t>
  </si>
  <si>
    <t>VA</t>
  </si>
  <si>
    <t>Hushållsavfall</t>
  </si>
  <si>
    <t>Latrin</t>
  </si>
  <si>
    <t>Rep underhåll</t>
  </si>
  <si>
    <t>Förbrukningsinventerier</t>
  </si>
  <si>
    <t>Internet</t>
  </si>
  <si>
    <t>Programvaror</t>
  </si>
  <si>
    <t>Försäkräkringar</t>
  </si>
  <si>
    <t>Serviceavgifter</t>
  </si>
  <si>
    <t>Bankkostnader</t>
  </si>
  <si>
    <t>Löner</t>
  </si>
  <si>
    <t>Övrigt</t>
  </si>
  <si>
    <t>Beräknad vinst</t>
  </si>
  <si>
    <t>Resultat 24</t>
  </si>
  <si>
    <t>Budget 25</t>
  </si>
  <si>
    <t>Sommarkafe</t>
  </si>
  <si>
    <t>Summa</t>
  </si>
  <si>
    <t>Fastighetsskötsel</t>
  </si>
  <si>
    <t>Tillsynsavgifter</t>
  </si>
  <si>
    <t>Köpta tjänster Evenemang</t>
  </si>
  <si>
    <t>Intäkt</t>
  </si>
  <si>
    <t>Kostnad</t>
  </si>
  <si>
    <t>Lön</t>
  </si>
  <si>
    <t>Ersättning skötsel av baden</t>
  </si>
  <si>
    <t>Loppisar</t>
  </si>
  <si>
    <t>Lön=1 pers i 3 v</t>
  </si>
  <si>
    <t>P-avg, evenemang</t>
  </si>
  <si>
    <t>Dropbox</t>
  </si>
  <si>
    <t>Grus till platserna(5000)+Slav (2000)</t>
  </si>
  <si>
    <t>Gussjödagen</t>
  </si>
  <si>
    <t>El avlopp, Pump t vatten upp,Måla boulehuset+toan (+hyvla dörrarna)</t>
  </si>
  <si>
    <t>Höstfest</t>
  </si>
  <si>
    <t>350*30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</si>
</sst>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1"/>
      <color theme="7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97D7-C9B1-4010-B2C1-D9831B8A3D54}">
  <dimension ref="A2:L42"/>
  <sheetViews>
    <sheetView tabSelected="1" workbookViewId="0">
      <selection activeCell="P39" sqref="P39"/>
    </sheetView>
  </sheetViews>
  <sheetFormatPr defaultRowHeight="15" x14ac:dyDescent="0.25"/>
  <cols>
    <col min="1" max="1" width="27.42578125" customWidth="1"/>
    <col min="2" max="2" width="13.28515625" customWidth="1"/>
    <col min="3" max="3" width="4.42578125" customWidth="1"/>
    <col min="4" max="4" width="12.5703125" customWidth="1"/>
  </cols>
  <sheetData>
    <row r="2" spans="1:12" x14ac:dyDescent="0.25">
      <c r="A2" s="1"/>
      <c r="B2" s="3" t="s">
        <v>24</v>
      </c>
      <c r="C2" s="1"/>
      <c r="D2" s="3" t="s">
        <v>25</v>
      </c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"/>
      <c r="C3" s="1"/>
      <c r="D3" s="3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3"/>
      <c r="C4" s="1"/>
      <c r="D4" s="3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 t="s">
        <v>31</v>
      </c>
      <c r="E5" s="1" t="s">
        <v>32</v>
      </c>
      <c r="F5" s="1" t="s">
        <v>33</v>
      </c>
      <c r="G5" s="1" t="s">
        <v>27</v>
      </c>
      <c r="H5" s="1"/>
      <c r="I5" s="1"/>
      <c r="J5" s="1"/>
      <c r="K5" s="1"/>
      <c r="L5" s="1"/>
    </row>
    <row r="6" spans="1:12" x14ac:dyDescent="0.25">
      <c r="A6" s="3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26</v>
      </c>
      <c r="B7" s="1">
        <v>78875</v>
      </c>
      <c r="C7" s="1"/>
      <c r="D7" s="1">
        <v>64500</v>
      </c>
      <c r="E7" s="1">
        <v>42000</v>
      </c>
      <c r="F7" s="1">
        <v>15000</v>
      </c>
      <c r="G7" s="1">
        <f t="shared" ref="G7:G16" si="0">D7-E7-F7</f>
        <v>7500</v>
      </c>
      <c r="H7" s="1" t="s">
        <v>36</v>
      </c>
      <c r="I7" s="1"/>
      <c r="J7" s="1"/>
      <c r="K7" s="1"/>
      <c r="L7" s="1"/>
    </row>
    <row r="8" spans="1:12" x14ac:dyDescent="0.25">
      <c r="A8" s="1" t="s">
        <v>1</v>
      </c>
      <c r="B8" s="1">
        <v>17905</v>
      </c>
      <c r="C8" s="1"/>
      <c r="D8" s="1">
        <v>18000</v>
      </c>
      <c r="E8" s="1"/>
      <c r="F8" s="1"/>
      <c r="G8" s="1">
        <f t="shared" si="0"/>
        <v>18000</v>
      </c>
      <c r="H8" s="1"/>
      <c r="I8" s="1"/>
      <c r="J8" s="1"/>
      <c r="K8" s="1"/>
      <c r="L8" s="1"/>
    </row>
    <row r="9" spans="1:12" x14ac:dyDescent="0.25">
      <c r="A9" s="1" t="s">
        <v>2</v>
      </c>
      <c r="B9" s="1">
        <v>750</v>
      </c>
      <c r="C9" s="1"/>
      <c r="D9" s="1">
        <v>0</v>
      </c>
      <c r="E9" s="1"/>
      <c r="F9" s="1"/>
      <c r="G9" s="1">
        <f t="shared" si="0"/>
        <v>0</v>
      </c>
      <c r="H9" s="1"/>
      <c r="I9" s="1"/>
      <c r="J9" s="1"/>
      <c r="K9" s="1"/>
      <c r="L9" s="1"/>
    </row>
    <row r="10" spans="1:12" x14ac:dyDescent="0.25">
      <c r="A10" s="1" t="s">
        <v>3</v>
      </c>
      <c r="B10" s="1">
        <v>17265</v>
      </c>
      <c r="C10" s="1"/>
      <c r="D10" s="1">
        <v>20000</v>
      </c>
      <c r="E10" s="1">
        <v>7000</v>
      </c>
      <c r="F10" s="1"/>
      <c r="G10" s="1">
        <f t="shared" si="0"/>
        <v>13000</v>
      </c>
      <c r="H10" s="1" t="s">
        <v>39</v>
      </c>
      <c r="I10" s="1"/>
      <c r="J10" s="1"/>
      <c r="K10" s="1"/>
      <c r="L10" s="1"/>
    </row>
    <row r="11" spans="1:12" x14ac:dyDescent="0.25">
      <c r="A11" s="1" t="s">
        <v>4</v>
      </c>
      <c r="B11" s="1">
        <v>14400</v>
      </c>
      <c r="C11" s="1"/>
      <c r="D11" s="1">
        <v>14400</v>
      </c>
      <c r="E11" s="1"/>
      <c r="F11" s="1"/>
      <c r="G11" s="1">
        <f t="shared" si="0"/>
        <v>14400</v>
      </c>
      <c r="H11" s="1"/>
      <c r="I11" s="1"/>
      <c r="J11" s="1"/>
      <c r="K11" s="1"/>
      <c r="L11" s="1"/>
    </row>
    <row r="12" spans="1:12" x14ac:dyDescent="0.25">
      <c r="A12" s="1" t="s">
        <v>34</v>
      </c>
      <c r="B12" s="1"/>
      <c r="C12" s="1"/>
      <c r="D12" s="1">
        <v>19000</v>
      </c>
      <c r="E12" s="1">
        <v>6000</v>
      </c>
      <c r="F12" s="1"/>
      <c r="G12" s="1">
        <f t="shared" si="0"/>
        <v>13000</v>
      </c>
      <c r="H12" s="1"/>
      <c r="I12" s="1"/>
      <c r="J12" s="1"/>
      <c r="K12" s="1"/>
      <c r="L12" s="1"/>
    </row>
    <row r="13" spans="1:12" x14ac:dyDescent="0.25">
      <c r="A13" s="1" t="s">
        <v>35</v>
      </c>
      <c r="B13" s="1"/>
      <c r="C13" s="1"/>
      <c r="D13" s="1">
        <v>2500</v>
      </c>
      <c r="E13" s="1"/>
      <c r="F13" s="1"/>
      <c r="G13" s="1">
        <f t="shared" si="0"/>
        <v>2500</v>
      </c>
      <c r="H13" s="1"/>
      <c r="I13" s="1"/>
      <c r="J13" s="1"/>
      <c r="K13" s="1"/>
      <c r="L13" s="1"/>
    </row>
    <row r="14" spans="1:12" x14ac:dyDescent="0.25">
      <c r="A14" s="1" t="s">
        <v>40</v>
      </c>
      <c r="B14" s="1"/>
      <c r="C14" s="1"/>
      <c r="D14" s="1">
        <v>15500</v>
      </c>
      <c r="E14" s="1">
        <v>6000</v>
      </c>
      <c r="F14" s="1">
        <v>8500</v>
      </c>
      <c r="G14" s="1">
        <f t="shared" si="0"/>
        <v>1000</v>
      </c>
      <c r="H14" s="1"/>
      <c r="I14" s="1"/>
      <c r="J14" s="1"/>
      <c r="K14" s="1"/>
      <c r="L14" s="1"/>
    </row>
    <row r="15" spans="1:12" x14ac:dyDescent="0.25">
      <c r="A15" s="1" t="s">
        <v>42</v>
      </c>
      <c r="B15" s="1"/>
      <c r="C15" s="1"/>
      <c r="D15" s="1">
        <v>10500</v>
      </c>
      <c r="E15" s="1">
        <v>10500</v>
      </c>
      <c r="F15" s="1">
        <v>0</v>
      </c>
      <c r="G15" s="1">
        <v>0</v>
      </c>
      <c r="H15" s="1" t="s">
        <v>43</v>
      </c>
      <c r="I15" s="1"/>
      <c r="J15" s="1"/>
      <c r="K15" s="1"/>
      <c r="L15" s="1"/>
    </row>
    <row r="16" spans="1:12" x14ac:dyDescent="0.25">
      <c r="A16" s="1" t="s">
        <v>5</v>
      </c>
      <c r="B16" s="1">
        <v>31315</v>
      </c>
      <c r="C16" s="1"/>
      <c r="D16" s="1">
        <v>10000</v>
      </c>
      <c r="E16" s="1"/>
      <c r="F16" s="1"/>
      <c r="G16" s="1">
        <f t="shared" si="0"/>
        <v>10000</v>
      </c>
      <c r="H16" s="1" t="s">
        <v>37</v>
      </c>
      <c r="I16" s="1"/>
      <c r="J16" s="1"/>
      <c r="K16" s="1"/>
      <c r="L16" s="1"/>
    </row>
    <row r="17" spans="1:12" x14ac:dyDescent="0.25">
      <c r="A17" s="1" t="s">
        <v>27</v>
      </c>
      <c r="B17" s="2">
        <f>SUM(B7:B16)</f>
        <v>160510</v>
      </c>
      <c r="C17" s="1"/>
      <c r="D17" s="1">
        <f>SUM(D7:D16)</f>
        <v>174400</v>
      </c>
      <c r="E17" s="1">
        <f>SUM(E7:E16)</f>
        <v>71500</v>
      </c>
      <c r="F17" s="1">
        <f>SUM(F7:F16)</f>
        <v>23500</v>
      </c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3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 t="s">
        <v>7</v>
      </c>
      <c r="B20" s="1">
        <v>45921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 t="s">
        <v>30</v>
      </c>
      <c r="B21" s="1">
        <v>11000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 t="s">
        <v>8</v>
      </c>
      <c r="B22" s="1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 t="s">
        <v>9</v>
      </c>
      <c r="B23" s="1">
        <v>2701</v>
      </c>
      <c r="C23" s="1"/>
      <c r="D23" s="1"/>
      <c r="E23" s="4">
        <v>2800</v>
      </c>
      <c r="F23" s="1"/>
      <c r="G23" s="1"/>
      <c r="H23" s="1"/>
      <c r="I23" s="1"/>
      <c r="J23" s="1"/>
      <c r="K23" s="1"/>
      <c r="L23" s="1"/>
    </row>
    <row r="24" spans="1:12" x14ac:dyDescent="0.25">
      <c r="A24" s="1" t="s">
        <v>10</v>
      </c>
      <c r="B24" s="1">
        <v>8609</v>
      </c>
      <c r="C24" s="1"/>
      <c r="D24" s="1"/>
      <c r="E24" s="4">
        <v>8800</v>
      </c>
      <c r="F24" s="1"/>
      <c r="G24" s="1"/>
      <c r="H24" s="1"/>
      <c r="I24" s="1"/>
      <c r="J24" s="1"/>
      <c r="K24" s="1"/>
      <c r="L24" s="1"/>
    </row>
    <row r="25" spans="1:12" x14ac:dyDescent="0.25">
      <c r="A25" s="1" t="s">
        <v>11</v>
      </c>
      <c r="B25" s="1">
        <v>2546</v>
      </c>
      <c r="C25" s="1"/>
      <c r="D25" s="1"/>
      <c r="E25" s="4">
        <v>2700</v>
      </c>
      <c r="F25" s="1"/>
      <c r="G25" s="1"/>
      <c r="H25" s="1"/>
      <c r="I25" s="1"/>
      <c r="J25" s="1"/>
      <c r="K25" s="1"/>
      <c r="L25" s="1"/>
    </row>
    <row r="26" spans="1:12" x14ac:dyDescent="0.25">
      <c r="A26" s="1" t="s">
        <v>12</v>
      </c>
      <c r="B26" s="1">
        <v>6269</v>
      </c>
      <c r="C26" s="1"/>
      <c r="D26" s="1"/>
      <c r="E26" s="4">
        <v>6500</v>
      </c>
      <c r="F26" s="1"/>
      <c r="G26" s="1"/>
      <c r="H26" s="1"/>
      <c r="I26" s="1"/>
      <c r="J26" s="1"/>
      <c r="K26" s="1"/>
      <c r="L26" s="1"/>
    </row>
    <row r="27" spans="1:12" x14ac:dyDescent="0.25">
      <c r="A27" s="1" t="s">
        <v>13</v>
      </c>
      <c r="B27" s="1">
        <v>0</v>
      </c>
      <c r="C27" s="1"/>
      <c r="D27" s="1"/>
      <c r="E27" s="1">
        <v>0</v>
      </c>
      <c r="F27" s="1"/>
      <c r="G27" s="4">
        <f>E23+E24+E25+E26+E27</f>
        <v>20800</v>
      </c>
      <c r="H27" s="1"/>
      <c r="I27" s="1"/>
      <c r="J27" s="1"/>
      <c r="K27" s="1"/>
      <c r="L27" s="1"/>
    </row>
    <row r="28" spans="1:12" x14ac:dyDescent="0.25">
      <c r="A28" s="1" t="s">
        <v>14</v>
      </c>
      <c r="B28" s="1">
        <v>45206</v>
      </c>
      <c r="C28" s="1"/>
      <c r="D28" s="1"/>
      <c r="E28" s="1">
        <v>25000</v>
      </c>
      <c r="F28" s="1"/>
      <c r="G28" s="1"/>
      <c r="H28" s="1" t="s">
        <v>41</v>
      </c>
      <c r="I28" s="1"/>
      <c r="J28" s="1"/>
      <c r="K28" s="1"/>
      <c r="L28" s="1"/>
    </row>
    <row r="29" spans="1:12" x14ac:dyDescent="0.25">
      <c r="A29" s="1" t="s">
        <v>28</v>
      </c>
      <c r="B29" s="1">
        <v>3200</v>
      </c>
      <c r="C29" s="1"/>
      <c r="D29" s="1"/>
      <c r="E29" s="1">
        <v>3000</v>
      </c>
      <c r="F29" s="1"/>
      <c r="G29" s="1"/>
      <c r="H29" s="1"/>
      <c r="I29" s="1"/>
      <c r="J29" s="1"/>
      <c r="K29" s="1"/>
      <c r="L29" s="1"/>
    </row>
    <row r="30" spans="1:12" x14ac:dyDescent="0.25">
      <c r="A30" s="1" t="s">
        <v>15</v>
      </c>
      <c r="B30" s="1">
        <v>499</v>
      </c>
      <c r="C30" s="1"/>
      <c r="D30" s="1"/>
      <c r="E30" s="1">
        <v>1000</v>
      </c>
      <c r="F30" s="1"/>
      <c r="G30" s="1"/>
      <c r="H30" s="1"/>
      <c r="I30" s="1"/>
      <c r="J30" s="1"/>
      <c r="K30" s="1"/>
      <c r="L30" s="1"/>
    </row>
    <row r="31" spans="1:12" x14ac:dyDescent="0.25">
      <c r="A31" s="1" t="s">
        <v>17</v>
      </c>
      <c r="B31" s="1">
        <v>2299</v>
      </c>
      <c r="C31" s="1"/>
      <c r="D31" s="1"/>
      <c r="E31" s="1">
        <v>2350</v>
      </c>
      <c r="F31" s="1"/>
      <c r="G31" s="1"/>
      <c r="H31" s="1" t="s">
        <v>38</v>
      </c>
      <c r="I31" s="1"/>
      <c r="J31" s="1"/>
      <c r="K31" s="1"/>
      <c r="L31" s="1"/>
    </row>
    <row r="32" spans="1:12" x14ac:dyDescent="0.25">
      <c r="A32" s="1" t="s">
        <v>16</v>
      </c>
      <c r="B32" s="1">
        <v>5440</v>
      </c>
      <c r="C32" s="1"/>
      <c r="D32" s="1"/>
      <c r="E32" s="1">
        <v>5500</v>
      </c>
      <c r="F32" s="1"/>
      <c r="G32" s="1"/>
      <c r="H32" s="1"/>
      <c r="I32" s="1"/>
      <c r="J32" s="1"/>
      <c r="K32" s="1"/>
      <c r="L32" s="1"/>
    </row>
    <row r="33" spans="1:12" x14ac:dyDescent="0.25">
      <c r="A33" s="1" t="s">
        <v>18</v>
      </c>
      <c r="B33" s="1">
        <v>7926</v>
      </c>
      <c r="C33" s="1"/>
      <c r="D33" s="1"/>
      <c r="E33" s="4">
        <v>8000</v>
      </c>
      <c r="F33" s="1"/>
      <c r="G33" s="1"/>
      <c r="H33" s="1"/>
      <c r="I33" s="1"/>
      <c r="J33" s="1"/>
      <c r="K33" s="1"/>
      <c r="L33" s="1"/>
    </row>
    <row r="34" spans="1:12" x14ac:dyDescent="0.25">
      <c r="A34" s="1" t="s">
        <v>19</v>
      </c>
      <c r="B34" s="1">
        <v>1896</v>
      </c>
      <c r="C34" s="1"/>
      <c r="D34" s="1"/>
      <c r="E34" s="4">
        <v>2000</v>
      </c>
      <c r="F34" s="1"/>
      <c r="G34" s="1"/>
      <c r="H34" s="1"/>
      <c r="I34" s="1"/>
      <c r="J34" s="1"/>
      <c r="K34" s="1"/>
      <c r="L34" s="1"/>
    </row>
    <row r="35" spans="1:12" x14ac:dyDescent="0.25">
      <c r="A35" s="1" t="s">
        <v>20</v>
      </c>
      <c r="B35" s="1">
        <v>7539</v>
      </c>
      <c r="C35" s="1"/>
      <c r="D35" s="1"/>
      <c r="E35" s="1">
        <v>8000</v>
      </c>
      <c r="F35" s="1"/>
      <c r="G35" s="1"/>
      <c r="H35" s="1"/>
      <c r="I35" s="1"/>
      <c r="J35" s="1"/>
      <c r="K35" s="1"/>
      <c r="L35" s="1"/>
    </row>
    <row r="36" spans="1:12" x14ac:dyDescent="0.25">
      <c r="A36" s="1" t="s">
        <v>29</v>
      </c>
      <c r="B36" s="1">
        <v>0</v>
      </c>
      <c r="C36" s="1"/>
      <c r="D36" s="1"/>
      <c r="E36" s="1">
        <v>2500</v>
      </c>
      <c r="F36" s="1"/>
      <c r="G36" s="1"/>
      <c r="H36" s="1"/>
      <c r="I36" s="1"/>
      <c r="J36" s="1"/>
      <c r="K36" s="1"/>
      <c r="L36" s="1"/>
    </row>
    <row r="37" spans="1:12" x14ac:dyDescent="0.25">
      <c r="A37" s="1" t="s">
        <v>21</v>
      </c>
      <c r="B37" s="1">
        <v>33475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 t="s">
        <v>22</v>
      </c>
      <c r="B38" s="1">
        <v>590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 t="s">
        <v>27</v>
      </c>
      <c r="B39" s="1">
        <f>B20+B21+B22+B23+B24+B25+B26+B27+B28+B29+B30+B32+B31+B33+B34+B35+B37+B38</f>
        <v>185116</v>
      </c>
      <c r="C39" s="1"/>
      <c r="D39" s="1"/>
      <c r="E39" s="1">
        <f>SUM(E23:E38)</f>
        <v>78150</v>
      </c>
      <c r="F39" s="1"/>
      <c r="G39" s="4">
        <f>G27+E33+E34</f>
        <v>30800</v>
      </c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3" t="s">
        <v>23</v>
      </c>
      <c r="B41" s="2">
        <f>B17-B39</f>
        <v>-24606</v>
      </c>
      <c r="C41" s="1"/>
      <c r="D41" s="1"/>
      <c r="E41" s="1">
        <f>+D17-E17-F17-E39</f>
        <v>1250</v>
      </c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Karlberg</dc:creator>
  <cp:lastModifiedBy>Eva Karlberg</cp:lastModifiedBy>
  <cp:lastPrinted>2025-01-16T10:20:01Z</cp:lastPrinted>
  <dcterms:created xsi:type="dcterms:W3CDTF">2025-01-14T15:28:17Z</dcterms:created>
  <dcterms:modified xsi:type="dcterms:W3CDTF">2025-01-16T10:20:38Z</dcterms:modified>
</cp:coreProperties>
</file>